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1 полугодие 2016" sheetId="1" r:id="rId1"/>
  </sheets>
  <definedNames/>
  <calcPr fullCalcOnLoad="1"/>
</workbook>
</file>

<file path=xl/sharedStrings.xml><?xml version="1.0" encoding="utf-8"?>
<sst xmlns="http://schemas.openxmlformats.org/spreadsheetml/2006/main" count="134" uniqueCount="46">
  <si>
    <t>№ п/п</t>
  </si>
  <si>
    <t>Наименование муниципальной программы (подпрограммы)</t>
  </si>
  <si>
    <t>4.1.</t>
  </si>
  <si>
    <t>4.2.</t>
  </si>
  <si>
    <t>4.3.</t>
  </si>
  <si>
    <t>5.1.</t>
  </si>
  <si>
    <t>5.2.</t>
  </si>
  <si>
    <t>2.1.</t>
  </si>
  <si>
    <t>2.2.</t>
  </si>
  <si>
    <t>3.1.</t>
  </si>
  <si>
    <t>3.2.</t>
  </si>
  <si>
    <t>1.1.</t>
  </si>
  <si>
    <t>1.2.</t>
  </si>
  <si>
    <t>всего</t>
  </si>
  <si>
    <t>фб</t>
  </si>
  <si>
    <t>об</t>
  </si>
  <si>
    <t>мб</t>
  </si>
  <si>
    <t>Итого</t>
  </si>
  <si>
    <t>Подпрограмма 2 "Повышение энергетической эффективности на 2015-2017 годы"</t>
  </si>
  <si>
    <t>6.1.</t>
  </si>
  <si>
    <t>6.2.</t>
  </si>
  <si>
    <t>План финансирования на 2016 год</t>
  </si>
  <si>
    <t>Фактическое финансирование в 1 полугодии 2016 года</t>
  </si>
  <si>
    <t>% финансирования в 1 полугодии 2016 года</t>
  </si>
  <si>
    <t>Развитие части территории  Муниципальное образование «Вознесенское городское  поселение» на 2014-2016 годы</t>
  </si>
  <si>
    <t>Оперативный отчет о реализации муниципальных программ Муниципального образования "Вознесенское городское поселение" в 1 полугодии 2016 года</t>
  </si>
  <si>
    <t>Развитие автомобильных дорог  «Вознесенское городское поселение»  на 2014 -2016 годы</t>
  </si>
  <si>
    <t>Подпрограмма 1. «Содержание и ремонт автомобильных дорог общего пользования местного значения, дворовых территорий и проездов к дворовым территориям многоквартирных домов   МО «Вознесенское  городское поселение» на 2014-2016 годы»</t>
  </si>
  <si>
    <t>Подпрограмма 2. «Обеспечение безопасности дорожного движения» МО «Вознесенское городское поселение» на 2014-2016 годы»</t>
  </si>
  <si>
    <t>Развитие молодежной политики, физической культуры и спорта в Вознесенском городском поселении на 2015 – 2017 годы</t>
  </si>
  <si>
    <t>Подпрограмма 1 «Развитие молодежной политики в Вознесенском городском поселении  на 2015 – 2017 годы»</t>
  </si>
  <si>
    <t>Подпрограмма 2 «Развитие физической культуры и  спорта в Вознесенском городском поселении на 2015 – 2017 годы»</t>
  </si>
  <si>
    <t>Безопасность Вознесенского городского поселения на 2015-2017 годы</t>
  </si>
  <si>
    <t>Подпрограмма 1 "Профилактика правонарушений и террористических угроз в Вознесенском  городском поселении"</t>
  </si>
  <si>
    <t>Подпрограмма 2 "Предупреждение и ликвидация чрезвычайных ситуаций на территории Вознесенского  городского поселения"</t>
  </si>
  <si>
    <t>Обеспечение устойчивого функционирования и развития коммунальной и инженерной инфраструктуры, повышение энергоэффективности и благоустройство территории Вознесенского городского поселения на 2015-2017 годы</t>
  </si>
  <si>
    <t>Подпрограмма 1 "Развитие коммунальной и инженерной инфраструктуры Вознесенского городского поселения на 2015-2017 годы и предупреждение ситуаций, связанных с нарушением функционирования ЖКХ"</t>
  </si>
  <si>
    <t>Подпрограмма 3 "Благоустройство территории Вознесенского городского поселения на 2015-2017 годы"</t>
  </si>
  <si>
    <t>Культура в Вознесенском городском поселении на 2015 – 2017 годы</t>
  </si>
  <si>
    <t>Подпрограмма 1. «Сохранение и развитие культурного наследия и культурного потенциала населения Вознесенского городского поселения на 2015-2017 годы»</t>
  </si>
  <si>
    <t>Подпрограмма 2. «Развитие библиотечного обслуживания в Вознесенском городском поседении на 2015-2017 годы»</t>
  </si>
  <si>
    <t>Обеспечение качественным жильём граждан и улучшение жилищных условий на территории Вознесенского городского поселения на 2014 – 2016 годы</t>
  </si>
  <si>
    <t>Улучшение жилищных условий молодых граждан и молодых семей Вознесенского городского поселения на 2014 – 2016 годы</t>
  </si>
  <si>
    <t>Переселение граждан из аварийного муниципального жилищного фонда, подлежащего сносу на территории муниципального образования  «Вознесенское городское поселение Подпорожского муниципального  района 
Ленинградской области» в 2014 – 2016 годах</t>
  </si>
  <si>
    <t>Содействие развитию малого и среднего предпринимательства   в  Вознесенском городском поселении на 2015-2017 годы</t>
  </si>
  <si>
    <t>Управление муниципальной собственностью и земельными ресурсами МО «Вознесенское городское поселение» на 2015-2017 годы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</si>
</sst>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88">
      <selection activeCell="E93" sqref="E93"/>
    </sheetView>
  </sheetViews>
  <sheetFormatPr defaultColWidth="9.140625" defaultRowHeight="15"/>
  <cols>
    <col min="2" max="2" width="40.140625" style="0" customWidth="1"/>
    <col min="3" max="3" width="10.00390625" style="0" customWidth="1"/>
    <col min="4" max="4" width="16.140625" style="0" customWidth="1"/>
    <col min="5" max="5" width="15.421875" style="0" customWidth="1"/>
    <col min="6" max="6" width="15.57421875" style="0" customWidth="1"/>
  </cols>
  <sheetData>
    <row r="1" spans="1:6" ht="44.25" customHeight="1">
      <c r="A1" s="32" t="s">
        <v>25</v>
      </c>
      <c r="B1" s="32"/>
      <c r="C1" s="32"/>
      <c r="D1" s="32"/>
      <c r="E1" s="32"/>
      <c r="F1" s="32"/>
    </row>
    <row r="3" spans="1:6" ht="54.75">
      <c r="A3" s="2" t="s">
        <v>0</v>
      </c>
      <c r="B3" s="2" t="s">
        <v>1</v>
      </c>
      <c r="C3" s="2"/>
      <c r="D3" s="2" t="s">
        <v>21</v>
      </c>
      <c r="E3" s="2" t="s">
        <v>22</v>
      </c>
      <c r="F3" s="2" t="s">
        <v>23</v>
      </c>
    </row>
    <row r="4" spans="1:6" ht="26.25" customHeight="1">
      <c r="A4" s="26">
        <v>1</v>
      </c>
      <c r="B4" s="29" t="s">
        <v>26</v>
      </c>
      <c r="C4" s="10" t="s">
        <v>13</v>
      </c>
      <c r="D4" s="5">
        <f>SUM(D5:D7)</f>
        <v>10038.5</v>
      </c>
      <c r="E4" s="5">
        <f>SUM(E5:E7)</f>
        <v>222.7</v>
      </c>
      <c r="F4" s="5">
        <f>E4/D4*100</f>
        <v>2.2184589331075357</v>
      </c>
    </row>
    <row r="5" spans="1:6" ht="19.5" customHeight="1">
      <c r="A5" s="27"/>
      <c r="B5" s="30"/>
      <c r="C5" s="10" t="s">
        <v>14</v>
      </c>
      <c r="D5" s="9">
        <f aca="true" t="shared" si="0" ref="D5:E7">SUM(D9+D13)</f>
        <v>0</v>
      </c>
      <c r="E5" s="9">
        <f t="shared" si="0"/>
        <v>0</v>
      </c>
      <c r="F5" s="9"/>
    </row>
    <row r="6" spans="1:6" ht="19.5" customHeight="1">
      <c r="A6" s="27"/>
      <c r="B6" s="30"/>
      <c r="C6" s="10" t="s">
        <v>15</v>
      </c>
      <c r="D6" s="9">
        <f t="shared" si="0"/>
        <v>6327.6</v>
      </c>
      <c r="E6" s="9">
        <f t="shared" si="0"/>
        <v>0</v>
      </c>
      <c r="F6" s="9">
        <f>E6/D6*100</f>
        <v>0</v>
      </c>
    </row>
    <row r="7" spans="1:6" ht="19.5" customHeight="1">
      <c r="A7" s="28"/>
      <c r="B7" s="31"/>
      <c r="C7" s="10" t="s">
        <v>16</v>
      </c>
      <c r="D7" s="9">
        <f t="shared" si="0"/>
        <v>3710.9</v>
      </c>
      <c r="E7" s="9">
        <f t="shared" si="0"/>
        <v>222.7</v>
      </c>
      <c r="F7" s="9">
        <f>E7/D7*100</f>
        <v>6.001239591473766</v>
      </c>
    </row>
    <row r="8" spans="1:6" ht="33" customHeight="1">
      <c r="A8" s="26" t="s">
        <v>11</v>
      </c>
      <c r="B8" s="23" t="s">
        <v>27</v>
      </c>
      <c r="C8" s="7" t="s">
        <v>13</v>
      </c>
      <c r="D8" s="6">
        <f>SUM(D9:D11)</f>
        <v>9889.5</v>
      </c>
      <c r="E8" s="6">
        <f>SUM(E9:E11)</f>
        <v>73.7</v>
      </c>
      <c r="F8" s="5">
        <f>E8/D8*100</f>
        <v>0.7452348450376662</v>
      </c>
    </row>
    <row r="9" spans="1:6" ht="24.75" customHeight="1">
      <c r="A9" s="27"/>
      <c r="B9" s="24"/>
      <c r="C9" s="7" t="s">
        <v>14</v>
      </c>
      <c r="D9" s="8"/>
      <c r="E9" s="8"/>
      <c r="F9" s="8"/>
    </row>
    <row r="10" spans="1:6" ht="24.75" customHeight="1">
      <c r="A10" s="27"/>
      <c r="B10" s="24"/>
      <c r="C10" s="7" t="s">
        <v>15</v>
      </c>
      <c r="D10" s="8">
        <v>6327.6</v>
      </c>
      <c r="E10" s="8">
        <v>0</v>
      </c>
      <c r="F10" s="8">
        <f>E10/D10*100</f>
        <v>0</v>
      </c>
    </row>
    <row r="11" spans="1:6" ht="24.75" customHeight="1">
      <c r="A11" s="28"/>
      <c r="B11" s="25"/>
      <c r="C11" s="7" t="s">
        <v>16</v>
      </c>
      <c r="D11" s="8">
        <v>3561.9</v>
      </c>
      <c r="E11" s="8">
        <v>73.7</v>
      </c>
      <c r="F11" s="8">
        <f>E11/D11*100</f>
        <v>2.0691204132625844</v>
      </c>
    </row>
    <row r="12" spans="1:6" ht="30.75" customHeight="1">
      <c r="A12" s="26" t="s">
        <v>12</v>
      </c>
      <c r="B12" s="23" t="s">
        <v>28</v>
      </c>
      <c r="C12" s="7" t="s">
        <v>13</v>
      </c>
      <c r="D12" s="6">
        <f>SUM(D13:D15)</f>
        <v>149</v>
      </c>
      <c r="E12" s="6">
        <f>SUM(E13:E15)</f>
        <v>149</v>
      </c>
      <c r="F12" s="15">
        <f>E12/D12*100</f>
        <v>100</v>
      </c>
    </row>
    <row r="13" spans="1:6" ht="15">
      <c r="A13" s="27"/>
      <c r="B13" s="24"/>
      <c r="C13" s="7" t="s">
        <v>14</v>
      </c>
      <c r="D13" s="8"/>
      <c r="E13" s="8"/>
      <c r="F13" s="8"/>
    </row>
    <row r="14" spans="1:6" ht="15">
      <c r="A14" s="27"/>
      <c r="B14" s="24"/>
      <c r="C14" s="7" t="s">
        <v>15</v>
      </c>
      <c r="D14" s="8"/>
      <c r="E14" s="8"/>
      <c r="F14" s="8"/>
    </row>
    <row r="15" spans="1:6" ht="15">
      <c r="A15" s="28"/>
      <c r="B15" s="25"/>
      <c r="C15" s="7" t="s">
        <v>16</v>
      </c>
      <c r="D15" s="8">
        <v>149</v>
      </c>
      <c r="E15" s="8">
        <v>149</v>
      </c>
      <c r="F15" s="8">
        <f>E15/D15*100</f>
        <v>100</v>
      </c>
    </row>
    <row r="16" spans="1:6" ht="30" customHeight="1">
      <c r="A16" s="26">
        <v>2</v>
      </c>
      <c r="B16" s="29" t="s">
        <v>29</v>
      </c>
      <c r="C16" s="10" t="s">
        <v>13</v>
      </c>
      <c r="D16" s="5">
        <f>SUM(D17:D19)</f>
        <v>70</v>
      </c>
      <c r="E16" s="5">
        <f>SUM(E17:E19)</f>
        <v>0</v>
      </c>
      <c r="F16" s="5">
        <f>E16/D16*100</f>
        <v>0</v>
      </c>
    </row>
    <row r="17" spans="1:6" ht="15">
      <c r="A17" s="27"/>
      <c r="B17" s="30"/>
      <c r="C17" s="10" t="s">
        <v>14</v>
      </c>
      <c r="D17" s="9">
        <f aca="true" t="shared" si="1" ref="D17:E19">SUM(D21+D25)</f>
        <v>0</v>
      </c>
      <c r="E17" s="9">
        <f t="shared" si="1"/>
        <v>0</v>
      </c>
      <c r="F17" s="9"/>
    </row>
    <row r="18" spans="1:6" ht="15">
      <c r="A18" s="27"/>
      <c r="B18" s="30"/>
      <c r="C18" s="10" t="s">
        <v>15</v>
      </c>
      <c r="D18" s="9">
        <f t="shared" si="1"/>
        <v>0</v>
      </c>
      <c r="E18" s="9">
        <f t="shared" si="1"/>
        <v>0</v>
      </c>
      <c r="F18" s="9"/>
    </row>
    <row r="19" spans="1:6" ht="15">
      <c r="A19" s="28"/>
      <c r="B19" s="31"/>
      <c r="C19" s="10" t="s">
        <v>16</v>
      </c>
      <c r="D19" s="9">
        <f t="shared" si="1"/>
        <v>70</v>
      </c>
      <c r="E19" s="9">
        <f t="shared" si="1"/>
        <v>0</v>
      </c>
      <c r="F19" s="9">
        <f>E19/D19*100</f>
        <v>0</v>
      </c>
    </row>
    <row r="20" spans="1:6" ht="30.75" customHeight="1">
      <c r="A20" s="26" t="s">
        <v>7</v>
      </c>
      <c r="B20" s="23" t="s">
        <v>30</v>
      </c>
      <c r="C20" s="7" t="s">
        <v>13</v>
      </c>
      <c r="D20" s="6">
        <f>SUM(D21:D23)</f>
        <v>0</v>
      </c>
      <c r="E20" s="6">
        <f>SUM(E21:E23)</f>
        <v>0</v>
      </c>
      <c r="F20" s="6"/>
    </row>
    <row r="21" spans="1:6" ht="15">
      <c r="A21" s="27"/>
      <c r="B21" s="24"/>
      <c r="C21" s="7" t="s">
        <v>14</v>
      </c>
      <c r="D21" s="8"/>
      <c r="E21" s="8"/>
      <c r="F21" s="8"/>
    </row>
    <row r="22" spans="1:6" ht="15">
      <c r="A22" s="27"/>
      <c r="B22" s="24"/>
      <c r="C22" s="7" t="s">
        <v>15</v>
      </c>
      <c r="D22" s="8"/>
      <c r="E22" s="8"/>
      <c r="F22" s="8"/>
    </row>
    <row r="23" spans="1:6" ht="15">
      <c r="A23" s="28"/>
      <c r="B23" s="25"/>
      <c r="C23" s="7" t="s">
        <v>16</v>
      </c>
      <c r="D23" s="8"/>
      <c r="E23" s="8"/>
      <c r="F23" s="8"/>
    </row>
    <row r="24" spans="1:6" ht="29.25" customHeight="1">
      <c r="A24" s="26" t="s">
        <v>8</v>
      </c>
      <c r="B24" s="23" t="s">
        <v>31</v>
      </c>
      <c r="C24" s="7" t="s">
        <v>13</v>
      </c>
      <c r="D24" s="6">
        <f>SUM(D25:D27)</f>
        <v>70</v>
      </c>
      <c r="E24" s="6">
        <f>SUM(E25:E27)</f>
        <v>0</v>
      </c>
      <c r="F24" s="6">
        <f>E24/D24*100</f>
        <v>0</v>
      </c>
    </row>
    <row r="25" spans="1:6" ht="15">
      <c r="A25" s="27"/>
      <c r="B25" s="24"/>
      <c r="C25" s="7" t="s">
        <v>14</v>
      </c>
      <c r="D25" s="8"/>
      <c r="E25" s="8"/>
      <c r="F25" s="8"/>
    </row>
    <row r="26" spans="1:6" ht="15">
      <c r="A26" s="27"/>
      <c r="B26" s="24"/>
      <c r="C26" s="7" t="s">
        <v>15</v>
      </c>
      <c r="D26" s="8"/>
      <c r="E26" s="8"/>
      <c r="F26" s="8"/>
    </row>
    <row r="27" spans="1:6" ht="15">
      <c r="A27" s="28"/>
      <c r="B27" s="25"/>
      <c r="C27" s="7" t="s">
        <v>16</v>
      </c>
      <c r="D27" s="8">
        <v>70</v>
      </c>
      <c r="E27" s="8">
        <v>0</v>
      </c>
      <c r="F27" s="8">
        <f>E27/D27*100</f>
        <v>0</v>
      </c>
    </row>
    <row r="28" spans="1:6" ht="33.75" customHeight="1">
      <c r="A28" s="26">
        <v>3</v>
      </c>
      <c r="B28" s="29" t="s">
        <v>32</v>
      </c>
      <c r="C28" s="10" t="s">
        <v>13</v>
      </c>
      <c r="D28" s="5">
        <f>SUM(D29:D31)</f>
        <v>150</v>
      </c>
      <c r="E28" s="5">
        <f>SUM(E29:E31)</f>
        <v>50</v>
      </c>
      <c r="F28" s="5">
        <f>E28/D28*100</f>
        <v>33.33333333333333</v>
      </c>
    </row>
    <row r="29" spans="1:6" ht="15">
      <c r="A29" s="27"/>
      <c r="B29" s="30"/>
      <c r="C29" s="10" t="s">
        <v>14</v>
      </c>
      <c r="D29" s="9">
        <f aca="true" t="shared" si="2" ref="D29:E31">SUM(D33+D37)</f>
        <v>0</v>
      </c>
      <c r="E29" s="9">
        <f t="shared" si="2"/>
        <v>0</v>
      </c>
      <c r="F29" s="5"/>
    </row>
    <row r="30" spans="1:6" ht="15">
      <c r="A30" s="27"/>
      <c r="B30" s="30"/>
      <c r="C30" s="10" t="s">
        <v>15</v>
      </c>
      <c r="D30" s="9">
        <f t="shared" si="2"/>
        <v>0</v>
      </c>
      <c r="E30" s="9">
        <f t="shared" si="2"/>
        <v>0</v>
      </c>
      <c r="F30" s="5"/>
    </row>
    <row r="31" spans="1:6" ht="15">
      <c r="A31" s="28"/>
      <c r="B31" s="31"/>
      <c r="C31" s="10" t="s">
        <v>16</v>
      </c>
      <c r="D31" s="9">
        <f t="shared" si="2"/>
        <v>150</v>
      </c>
      <c r="E31" s="9">
        <f t="shared" si="2"/>
        <v>50</v>
      </c>
      <c r="F31" s="9">
        <f>E31/D31*100</f>
        <v>33.33333333333333</v>
      </c>
    </row>
    <row r="32" spans="1:6" ht="29.25" customHeight="1">
      <c r="A32" s="26" t="s">
        <v>9</v>
      </c>
      <c r="B32" s="23" t="s">
        <v>33</v>
      </c>
      <c r="C32" s="7" t="s">
        <v>13</v>
      </c>
      <c r="D32" s="6">
        <f>SUM(D33:D35)</f>
        <v>0</v>
      </c>
      <c r="E32" s="6">
        <f>SUM(E33:E35)</f>
        <v>0</v>
      </c>
      <c r="F32" s="5"/>
    </row>
    <row r="33" spans="1:6" ht="15">
      <c r="A33" s="27"/>
      <c r="B33" s="24"/>
      <c r="C33" s="7" t="s">
        <v>14</v>
      </c>
      <c r="D33" s="6"/>
      <c r="E33" s="6"/>
      <c r="F33" s="5"/>
    </row>
    <row r="34" spans="1:6" ht="15">
      <c r="A34" s="27"/>
      <c r="B34" s="24"/>
      <c r="C34" s="7" t="s">
        <v>15</v>
      </c>
      <c r="D34" s="6"/>
      <c r="E34" s="6"/>
      <c r="F34" s="5"/>
    </row>
    <row r="35" spans="1:6" ht="15">
      <c r="A35" s="28"/>
      <c r="B35" s="25"/>
      <c r="C35" s="7" t="s">
        <v>16</v>
      </c>
      <c r="D35" s="6"/>
      <c r="E35" s="6"/>
      <c r="F35" s="9"/>
    </row>
    <row r="36" spans="1:6" ht="30.75" customHeight="1">
      <c r="A36" s="26" t="s">
        <v>10</v>
      </c>
      <c r="B36" s="23" t="s">
        <v>34</v>
      </c>
      <c r="C36" s="7" t="s">
        <v>13</v>
      </c>
      <c r="D36" s="6">
        <f>SUM(D37:D39)</f>
        <v>150</v>
      </c>
      <c r="E36" s="6">
        <v>50</v>
      </c>
      <c r="F36" s="5">
        <f>E36/D36*100</f>
        <v>33.33333333333333</v>
      </c>
    </row>
    <row r="37" spans="1:6" ht="15">
      <c r="A37" s="27"/>
      <c r="B37" s="24"/>
      <c r="C37" s="7" t="s">
        <v>14</v>
      </c>
      <c r="D37" s="6"/>
      <c r="E37" s="6"/>
      <c r="F37" s="5"/>
    </row>
    <row r="38" spans="1:6" ht="15">
      <c r="A38" s="27"/>
      <c r="B38" s="24"/>
      <c r="C38" s="7" t="s">
        <v>15</v>
      </c>
      <c r="D38" s="6"/>
      <c r="E38" s="6"/>
      <c r="F38" s="5"/>
    </row>
    <row r="39" spans="1:6" ht="15">
      <c r="A39" s="28"/>
      <c r="B39" s="25"/>
      <c r="C39" s="7" t="s">
        <v>16</v>
      </c>
      <c r="D39" s="8">
        <v>150</v>
      </c>
      <c r="E39" s="6">
        <v>50</v>
      </c>
      <c r="F39" s="9">
        <f>E39/D39*100</f>
        <v>33.33333333333333</v>
      </c>
    </row>
    <row r="40" spans="1:6" ht="40.5" customHeight="1">
      <c r="A40" s="26">
        <v>4</v>
      </c>
      <c r="B40" s="29" t="s">
        <v>35</v>
      </c>
      <c r="C40" s="10" t="s">
        <v>13</v>
      </c>
      <c r="D40" s="5">
        <f>SUM(D41:D43)</f>
        <v>10792.3</v>
      </c>
      <c r="E40" s="5">
        <f>SUM(E41:E43)</f>
        <v>2364.7</v>
      </c>
      <c r="F40" s="5">
        <f>E40/D40*100</f>
        <v>21.91099209621675</v>
      </c>
    </row>
    <row r="41" spans="1:6" ht="27" customHeight="1">
      <c r="A41" s="27"/>
      <c r="B41" s="30"/>
      <c r="C41" s="10" t="s">
        <v>14</v>
      </c>
      <c r="D41" s="9">
        <f aca="true" t="shared" si="3" ref="D41:E43">SUM(D45+D49+D53)</f>
        <v>0</v>
      </c>
      <c r="E41" s="9">
        <f t="shared" si="3"/>
        <v>0</v>
      </c>
      <c r="F41" s="9"/>
    </row>
    <row r="42" spans="1:6" ht="27" customHeight="1">
      <c r="A42" s="27"/>
      <c r="B42" s="30"/>
      <c r="C42" s="10" t="s">
        <v>15</v>
      </c>
      <c r="D42" s="9">
        <f t="shared" si="3"/>
        <v>2641.6</v>
      </c>
      <c r="E42" s="9">
        <f t="shared" si="3"/>
        <v>0</v>
      </c>
      <c r="F42" s="9">
        <f>E42/D42*100</f>
        <v>0</v>
      </c>
    </row>
    <row r="43" spans="1:6" ht="27" customHeight="1">
      <c r="A43" s="28"/>
      <c r="B43" s="31"/>
      <c r="C43" s="10" t="s">
        <v>16</v>
      </c>
      <c r="D43" s="9">
        <f t="shared" si="3"/>
        <v>8150.7</v>
      </c>
      <c r="E43" s="9">
        <f t="shared" si="3"/>
        <v>2364.7</v>
      </c>
      <c r="F43" s="9">
        <f>E43/D43*100</f>
        <v>29.012232078226408</v>
      </c>
    </row>
    <row r="44" spans="1:6" ht="34.5" customHeight="1">
      <c r="A44" s="26" t="s">
        <v>2</v>
      </c>
      <c r="B44" s="23" t="s">
        <v>36</v>
      </c>
      <c r="C44" s="7" t="s">
        <v>13</v>
      </c>
      <c r="D44" s="6">
        <f>SUM(D45:D47)</f>
        <v>3154.8</v>
      </c>
      <c r="E44" s="6">
        <f>SUM(E45:E47)</f>
        <v>959.9</v>
      </c>
      <c r="F44" s="6">
        <f>E44/D44*100</f>
        <v>30.426651451756054</v>
      </c>
    </row>
    <row r="45" spans="1:6" ht="23.25" customHeight="1">
      <c r="A45" s="27"/>
      <c r="B45" s="24"/>
      <c r="C45" s="7" t="s">
        <v>14</v>
      </c>
      <c r="D45" s="8"/>
      <c r="E45" s="8"/>
      <c r="F45" s="8"/>
    </row>
    <row r="46" spans="1:6" ht="23.25" customHeight="1">
      <c r="A46" s="27"/>
      <c r="B46" s="24"/>
      <c r="C46" s="7" t="s">
        <v>15</v>
      </c>
      <c r="D46" s="8"/>
      <c r="E46" s="8"/>
      <c r="F46" s="8"/>
    </row>
    <row r="47" spans="1:6" ht="23.25" customHeight="1">
      <c r="A47" s="28"/>
      <c r="B47" s="25"/>
      <c r="C47" s="7" t="s">
        <v>16</v>
      </c>
      <c r="D47" s="8">
        <v>3154.8</v>
      </c>
      <c r="E47" s="8">
        <v>959.9</v>
      </c>
      <c r="F47" s="8">
        <f>E47/D47*100</f>
        <v>30.426651451756054</v>
      </c>
    </row>
    <row r="48" spans="1:6" ht="30" customHeight="1">
      <c r="A48" s="26" t="s">
        <v>3</v>
      </c>
      <c r="B48" s="23" t="s">
        <v>18</v>
      </c>
      <c r="C48" s="7" t="s">
        <v>13</v>
      </c>
      <c r="D48" s="6">
        <f>SUM(D49:D51)</f>
        <v>0</v>
      </c>
      <c r="E48" s="6">
        <f>SUM(E49:E51)</f>
        <v>0</v>
      </c>
      <c r="F48" s="6">
        <v>0</v>
      </c>
    </row>
    <row r="49" spans="1:6" ht="15">
      <c r="A49" s="27"/>
      <c r="B49" s="24"/>
      <c r="C49" s="7" t="s">
        <v>14</v>
      </c>
      <c r="D49" s="8"/>
      <c r="E49" s="8"/>
      <c r="F49" s="6"/>
    </row>
    <row r="50" spans="1:6" ht="15">
      <c r="A50" s="27"/>
      <c r="B50" s="24"/>
      <c r="C50" s="7" t="s">
        <v>15</v>
      </c>
      <c r="D50" s="8"/>
      <c r="E50" s="8"/>
      <c r="F50" s="6"/>
    </row>
    <row r="51" spans="1:6" ht="15">
      <c r="A51" s="28"/>
      <c r="B51" s="25"/>
      <c r="C51" s="7" t="s">
        <v>16</v>
      </c>
      <c r="D51" s="8">
        <v>0</v>
      </c>
      <c r="E51" s="8">
        <v>0</v>
      </c>
      <c r="F51" s="8">
        <v>0</v>
      </c>
    </row>
    <row r="52" spans="1:6" ht="28.5" customHeight="1">
      <c r="A52" s="26" t="s">
        <v>4</v>
      </c>
      <c r="B52" s="23" t="s">
        <v>37</v>
      </c>
      <c r="C52" s="7" t="s">
        <v>13</v>
      </c>
      <c r="D52" s="6">
        <f>SUM(D53:D55)</f>
        <v>7637.5</v>
      </c>
      <c r="E52" s="6">
        <f>SUM(E53:E55)</f>
        <v>1404.8</v>
      </c>
      <c r="F52" s="6">
        <f>E52/D52*100</f>
        <v>18.393453355155483</v>
      </c>
    </row>
    <row r="53" spans="1:6" ht="15">
      <c r="A53" s="27"/>
      <c r="B53" s="24"/>
      <c r="C53" s="7" t="s">
        <v>14</v>
      </c>
      <c r="D53" s="8"/>
      <c r="E53" s="8"/>
      <c r="F53" s="8"/>
    </row>
    <row r="54" spans="1:6" ht="15">
      <c r="A54" s="27"/>
      <c r="B54" s="24"/>
      <c r="C54" s="7" t="s">
        <v>15</v>
      </c>
      <c r="D54" s="8">
        <v>2641.6</v>
      </c>
      <c r="E54" s="8">
        <v>0</v>
      </c>
      <c r="F54" s="8">
        <f>E54/D54*100</f>
        <v>0</v>
      </c>
    </row>
    <row r="55" spans="1:6" ht="15">
      <c r="A55" s="28"/>
      <c r="B55" s="25"/>
      <c r="C55" s="7" t="s">
        <v>16</v>
      </c>
      <c r="D55" s="8">
        <v>4995.9</v>
      </c>
      <c r="E55" s="8">
        <v>1404.8</v>
      </c>
      <c r="F55" s="8">
        <f>E55/D55*100</f>
        <v>28.11905762725435</v>
      </c>
    </row>
    <row r="56" spans="1:6" ht="27.75" customHeight="1">
      <c r="A56" s="26">
        <v>5</v>
      </c>
      <c r="B56" s="29" t="s">
        <v>38</v>
      </c>
      <c r="C56" s="10" t="s">
        <v>13</v>
      </c>
      <c r="D56" s="5">
        <f>SUM(D57:D59)</f>
        <v>11177.9</v>
      </c>
      <c r="E56" s="5">
        <f>SUM(E57:E59)</f>
        <v>5092.4</v>
      </c>
      <c r="F56" s="5">
        <f>E56/D56*100</f>
        <v>45.55775235062042</v>
      </c>
    </row>
    <row r="57" spans="1:6" ht="15">
      <c r="A57" s="27"/>
      <c r="B57" s="30"/>
      <c r="C57" s="10" t="s">
        <v>14</v>
      </c>
      <c r="D57" s="9">
        <f aca="true" t="shared" si="4" ref="D57:E59">SUM(D61+D65)</f>
        <v>0</v>
      </c>
      <c r="E57" s="9">
        <f t="shared" si="4"/>
        <v>0</v>
      </c>
      <c r="F57" s="9"/>
    </row>
    <row r="58" spans="1:6" ht="15">
      <c r="A58" s="27"/>
      <c r="B58" s="30"/>
      <c r="C58" s="10" t="s">
        <v>15</v>
      </c>
      <c r="D58" s="9">
        <f t="shared" si="4"/>
        <v>2972.5</v>
      </c>
      <c r="E58" s="9">
        <f t="shared" si="4"/>
        <v>1136</v>
      </c>
      <c r="F58" s="9">
        <f>E58/D58*100</f>
        <v>38.21698906644239</v>
      </c>
    </row>
    <row r="59" spans="1:6" ht="15">
      <c r="A59" s="28"/>
      <c r="B59" s="31"/>
      <c r="C59" s="10" t="s">
        <v>16</v>
      </c>
      <c r="D59" s="9">
        <f t="shared" si="4"/>
        <v>8205.4</v>
      </c>
      <c r="E59" s="9">
        <f t="shared" si="4"/>
        <v>3956.4</v>
      </c>
      <c r="F59" s="9">
        <f>E59/D59*100</f>
        <v>48.217027810953766</v>
      </c>
    </row>
    <row r="60" spans="1:6" ht="30.75" customHeight="1">
      <c r="A60" s="26" t="s">
        <v>5</v>
      </c>
      <c r="B60" s="23" t="s">
        <v>39</v>
      </c>
      <c r="C60" s="7" t="s">
        <v>13</v>
      </c>
      <c r="D60" s="6">
        <f>SUM(D61:D63)</f>
        <v>10139.9</v>
      </c>
      <c r="E60" s="6">
        <f>SUM(E61:E63)</f>
        <v>4588.4</v>
      </c>
      <c r="F60" s="6">
        <f>E60/D60*100</f>
        <v>45.250939358376314</v>
      </c>
    </row>
    <row r="61" spans="1:6" ht="15">
      <c r="A61" s="27"/>
      <c r="B61" s="24"/>
      <c r="C61" s="7" t="s">
        <v>14</v>
      </c>
      <c r="D61" s="8"/>
      <c r="E61" s="8"/>
      <c r="F61" s="8"/>
    </row>
    <row r="62" spans="1:6" ht="15">
      <c r="A62" s="27"/>
      <c r="B62" s="24"/>
      <c r="C62" s="7" t="s">
        <v>15</v>
      </c>
      <c r="D62" s="8">
        <v>2584.5</v>
      </c>
      <c r="E62" s="8">
        <v>956</v>
      </c>
      <c r="F62" s="8">
        <f aca="true" t="shared" si="5" ref="F62:F68">E62/D62*100</f>
        <v>36.98974656606694</v>
      </c>
    </row>
    <row r="63" spans="1:6" ht="15">
      <c r="A63" s="28"/>
      <c r="B63" s="25"/>
      <c r="C63" s="7" t="s">
        <v>16</v>
      </c>
      <c r="D63" s="8">
        <v>7555.4</v>
      </c>
      <c r="E63" s="8">
        <v>3632.4</v>
      </c>
      <c r="F63" s="8">
        <f t="shared" si="5"/>
        <v>48.07687217089764</v>
      </c>
    </row>
    <row r="64" spans="1:6" ht="28.5" customHeight="1">
      <c r="A64" s="26" t="s">
        <v>6</v>
      </c>
      <c r="B64" s="23" t="s">
        <v>40</v>
      </c>
      <c r="C64" s="7" t="s">
        <v>13</v>
      </c>
      <c r="D64" s="6">
        <f>SUM(D65:D67)</f>
        <v>1038</v>
      </c>
      <c r="E64" s="6">
        <f>SUM(E65:E67)</f>
        <v>504</v>
      </c>
      <c r="F64" s="6">
        <f t="shared" si="5"/>
        <v>48.554913294797686</v>
      </c>
    </row>
    <row r="65" spans="1:6" ht="15">
      <c r="A65" s="27"/>
      <c r="B65" s="24"/>
      <c r="C65" s="7" t="s">
        <v>14</v>
      </c>
      <c r="D65" s="8"/>
      <c r="E65" s="8"/>
      <c r="F65" s="8"/>
    </row>
    <row r="66" spans="1:6" ht="15">
      <c r="A66" s="27"/>
      <c r="B66" s="24"/>
      <c r="C66" s="7" t="s">
        <v>15</v>
      </c>
      <c r="D66" s="8">
        <v>388</v>
      </c>
      <c r="E66" s="8">
        <v>180</v>
      </c>
      <c r="F66" s="8">
        <f t="shared" si="5"/>
        <v>46.391752577319586</v>
      </c>
    </row>
    <row r="67" spans="1:6" ht="15">
      <c r="A67" s="28"/>
      <c r="B67" s="25"/>
      <c r="C67" s="7" t="s">
        <v>16</v>
      </c>
      <c r="D67" s="8">
        <v>650</v>
      </c>
      <c r="E67" s="8">
        <v>324</v>
      </c>
      <c r="F67" s="8">
        <f t="shared" si="5"/>
        <v>49.84615384615385</v>
      </c>
    </row>
    <row r="68" spans="1:6" ht="31.5" customHeight="1">
      <c r="A68" s="26">
        <v>6</v>
      </c>
      <c r="B68" s="29" t="s">
        <v>41</v>
      </c>
      <c r="C68" s="10" t="s">
        <v>13</v>
      </c>
      <c r="D68" s="5">
        <f>SUM(D69:D71)</f>
        <v>17888.3</v>
      </c>
      <c r="E68" s="5">
        <f>SUM(E69:E71)</f>
        <v>62.3</v>
      </c>
      <c r="F68" s="5">
        <f t="shared" si="5"/>
        <v>0.34827233443088496</v>
      </c>
    </row>
    <row r="69" spans="1:6" ht="15">
      <c r="A69" s="27"/>
      <c r="B69" s="30"/>
      <c r="C69" s="10" t="s">
        <v>14</v>
      </c>
      <c r="D69" s="9">
        <f>SUM(D73+D77)</f>
        <v>0</v>
      </c>
      <c r="E69" s="9">
        <f>SUM(E73+E77)</f>
        <v>0</v>
      </c>
      <c r="F69" s="9"/>
    </row>
    <row r="70" spans="1:6" ht="15">
      <c r="A70" s="27"/>
      <c r="B70" s="30"/>
      <c r="C70" s="10" t="s">
        <v>15</v>
      </c>
      <c r="D70" s="9">
        <f>SUM(D74+D78)</f>
        <v>16968.1</v>
      </c>
      <c r="E70" s="9">
        <f>SUM(E74+E78)</f>
        <v>0</v>
      </c>
      <c r="F70" s="9">
        <f aca="true" t="shared" si="6" ref="F69:F79">E70/D70*100</f>
        <v>0</v>
      </c>
    </row>
    <row r="71" spans="1:6" ht="15">
      <c r="A71" s="28"/>
      <c r="B71" s="31"/>
      <c r="C71" s="10" t="s">
        <v>16</v>
      </c>
      <c r="D71" s="9">
        <f>SUM(D75+D79)</f>
        <v>920.2</v>
      </c>
      <c r="E71" s="9">
        <f>SUM(E75+E79)</f>
        <v>62.3</v>
      </c>
      <c r="F71" s="9">
        <f t="shared" si="6"/>
        <v>6.770267333188437</v>
      </c>
    </row>
    <row r="72" spans="1:6" ht="26.25" customHeight="1">
      <c r="A72" s="26" t="s">
        <v>19</v>
      </c>
      <c r="B72" s="23" t="s">
        <v>42</v>
      </c>
      <c r="C72" s="7" t="s">
        <v>13</v>
      </c>
      <c r="D72" s="6">
        <f>SUM(D73:D75)</f>
        <v>4094</v>
      </c>
      <c r="E72" s="6">
        <f>SUM(E73:E75)</f>
        <v>0</v>
      </c>
      <c r="F72" s="8">
        <f t="shared" si="6"/>
        <v>0</v>
      </c>
    </row>
    <row r="73" spans="1:6" ht="15">
      <c r="A73" s="27"/>
      <c r="B73" s="24"/>
      <c r="C73" s="7" t="s">
        <v>14</v>
      </c>
      <c r="D73" s="8">
        <v>0</v>
      </c>
      <c r="E73" s="8">
        <v>0</v>
      </c>
      <c r="F73" s="8">
        <v>0</v>
      </c>
    </row>
    <row r="74" spans="1:6" ht="15">
      <c r="A74" s="27"/>
      <c r="B74" s="24"/>
      <c r="C74" s="7" t="s">
        <v>15</v>
      </c>
      <c r="D74" s="8">
        <v>3843.8</v>
      </c>
      <c r="E74" s="8">
        <v>0</v>
      </c>
      <c r="F74" s="8">
        <f t="shared" si="6"/>
        <v>0</v>
      </c>
    </row>
    <row r="75" spans="1:6" ht="15">
      <c r="A75" s="28"/>
      <c r="B75" s="25"/>
      <c r="C75" s="7" t="s">
        <v>16</v>
      </c>
      <c r="D75" s="8">
        <v>250.2</v>
      </c>
      <c r="E75" s="8">
        <v>0</v>
      </c>
      <c r="F75" s="8">
        <f t="shared" si="6"/>
        <v>0</v>
      </c>
    </row>
    <row r="76" spans="1:6" ht="38.25" customHeight="1">
      <c r="A76" s="26" t="s">
        <v>20</v>
      </c>
      <c r="B76" s="23" t="s">
        <v>43</v>
      </c>
      <c r="C76" s="7" t="s">
        <v>13</v>
      </c>
      <c r="D76" s="6">
        <f>SUM(D77:D79)</f>
        <v>13794.3</v>
      </c>
      <c r="E76" s="6">
        <f>SUM(E77:E79)</f>
        <v>62.3</v>
      </c>
      <c r="F76" s="6">
        <f t="shared" si="6"/>
        <v>0.4516358205925636</v>
      </c>
    </row>
    <row r="77" spans="1:6" ht="28.5" customHeight="1">
      <c r="A77" s="27"/>
      <c r="B77" s="24"/>
      <c r="C77" s="7" t="s">
        <v>14</v>
      </c>
      <c r="D77" s="8">
        <v>0</v>
      </c>
      <c r="E77" s="8">
        <v>0</v>
      </c>
      <c r="F77" s="8">
        <v>0</v>
      </c>
    </row>
    <row r="78" spans="1:6" ht="28.5" customHeight="1">
      <c r="A78" s="27"/>
      <c r="B78" s="24"/>
      <c r="C78" s="7" t="s">
        <v>15</v>
      </c>
      <c r="D78" s="8">
        <v>13124.3</v>
      </c>
      <c r="E78" s="8">
        <v>0</v>
      </c>
      <c r="F78" s="8">
        <f t="shared" si="6"/>
        <v>0</v>
      </c>
    </row>
    <row r="79" spans="1:6" ht="28.5" customHeight="1">
      <c r="A79" s="28"/>
      <c r="B79" s="25"/>
      <c r="C79" s="7" t="s">
        <v>16</v>
      </c>
      <c r="D79" s="8">
        <v>670</v>
      </c>
      <c r="E79" s="8">
        <v>62.3</v>
      </c>
      <c r="F79" s="8">
        <f t="shared" si="6"/>
        <v>9.298507462686567</v>
      </c>
    </row>
    <row r="80" spans="1:6" ht="25.5" customHeight="1">
      <c r="A80" s="26">
        <v>7</v>
      </c>
      <c r="B80" s="29" t="s">
        <v>24</v>
      </c>
      <c r="C80" s="10" t="s">
        <v>13</v>
      </c>
      <c r="D80" s="5">
        <f>SUM(D81:D83)</f>
        <v>2624.999</v>
      </c>
      <c r="E80" s="5">
        <f>SUM(E81:E83)</f>
        <v>0</v>
      </c>
      <c r="F80" s="5">
        <f>E80/D80*100</f>
        <v>0</v>
      </c>
    </row>
    <row r="81" spans="1:6" ht="15">
      <c r="A81" s="27"/>
      <c r="B81" s="30"/>
      <c r="C81" s="10" t="s">
        <v>14</v>
      </c>
      <c r="D81" s="9"/>
      <c r="E81" s="9"/>
      <c r="F81" s="5"/>
    </row>
    <row r="82" spans="1:6" ht="15">
      <c r="A82" s="27"/>
      <c r="B82" s="30"/>
      <c r="C82" s="10" t="s">
        <v>15</v>
      </c>
      <c r="D82" s="9">
        <f>2272.622+227.377</f>
        <v>2499.999</v>
      </c>
      <c r="E82" s="9"/>
      <c r="F82" s="9">
        <f aca="true" t="shared" si="7" ref="F82:F87">E82/D82*100</f>
        <v>0</v>
      </c>
    </row>
    <row r="83" spans="1:6" ht="15">
      <c r="A83" s="28"/>
      <c r="B83" s="31"/>
      <c r="C83" s="10" t="s">
        <v>16</v>
      </c>
      <c r="D83" s="9">
        <v>125</v>
      </c>
      <c r="E83" s="9"/>
      <c r="F83" s="9">
        <f t="shared" si="7"/>
        <v>0</v>
      </c>
    </row>
    <row r="84" spans="1:6" ht="27" customHeight="1">
      <c r="A84" s="26">
        <v>8</v>
      </c>
      <c r="B84" s="29" t="s">
        <v>44</v>
      </c>
      <c r="C84" s="10" t="s">
        <v>13</v>
      </c>
      <c r="D84" s="5">
        <f>SUM(D85:D87)</f>
        <v>50</v>
      </c>
      <c r="E84" s="5">
        <f>SUM(E85:E87)</f>
        <v>12.5</v>
      </c>
      <c r="F84" s="5">
        <f t="shared" si="7"/>
        <v>25</v>
      </c>
    </row>
    <row r="85" spans="1:6" ht="15">
      <c r="A85" s="27"/>
      <c r="B85" s="30"/>
      <c r="C85" s="10" t="s">
        <v>14</v>
      </c>
      <c r="D85" s="9"/>
      <c r="E85" s="9"/>
      <c r="F85" s="9"/>
    </row>
    <row r="86" spans="1:6" ht="15">
      <c r="A86" s="27"/>
      <c r="B86" s="30"/>
      <c r="C86" s="10" t="s">
        <v>15</v>
      </c>
      <c r="D86" s="9"/>
      <c r="E86" s="9"/>
      <c r="F86" s="9"/>
    </row>
    <row r="87" spans="1:6" ht="15">
      <c r="A87" s="28"/>
      <c r="B87" s="31"/>
      <c r="C87" s="10" t="s">
        <v>16</v>
      </c>
      <c r="D87" s="9">
        <v>50</v>
      </c>
      <c r="E87" s="9">
        <v>12.5</v>
      </c>
      <c r="F87" s="9">
        <f t="shared" si="7"/>
        <v>25</v>
      </c>
    </row>
    <row r="88" spans="1:6" ht="27" customHeight="1">
      <c r="A88" s="26">
        <v>10</v>
      </c>
      <c r="B88" s="29" t="s">
        <v>45</v>
      </c>
      <c r="C88" s="10" t="s">
        <v>13</v>
      </c>
      <c r="D88" s="5">
        <f>SUM(D89:D91)</f>
        <v>1055.9</v>
      </c>
      <c r="E88" s="5">
        <f>SUM(E89:E91)</f>
        <v>644.5</v>
      </c>
      <c r="F88" s="16">
        <f>E88/D88*100</f>
        <v>61.037977081162985</v>
      </c>
    </row>
    <row r="89" spans="1:6" ht="15">
      <c r="A89" s="27"/>
      <c r="B89" s="30"/>
      <c r="C89" s="10" t="s">
        <v>14</v>
      </c>
      <c r="D89" s="9"/>
      <c r="E89" s="9"/>
      <c r="F89" s="9"/>
    </row>
    <row r="90" spans="1:6" ht="15">
      <c r="A90" s="27"/>
      <c r="B90" s="30"/>
      <c r="C90" s="10" t="s">
        <v>15</v>
      </c>
      <c r="D90" s="9">
        <v>776.9</v>
      </c>
      <c r="E90" s="9">
        <v>394.5</v>
      </c>
      <c r="F90" s="9">
        <f>E90/D90*100</f>
        <v>50.77873600205947</v>
      </c>
    </row>
    <row r="91" spans="1:6" ht="15">
      <c r="A91" s="28"/>
      <c r="B91" s="31"/>
      <c r="C91" s="10" t="s">
        <v>16</v>
      </c>
      <c r="D91" s="9">
        <v>279</v>
      </c>
      <c r="E91" s="9">
        <v>250</v>
      </c>
      <c r="F91" s="9">
        <f>E91/D91*100</f>
        <v>89.6057347670251</v>
      </c>
    </row>
    <row r="92" spans="1:6" ht="15">
      <c r="A92" s="3"/>
      <c r="B92" s="4"/>
      <c r="C92" s="4"/>
      <c r="D92" s="1"/>
      <c r="E92" s="1"/>
      <c r="F92" s="5"/>
    </row>
    <row r="93" spans="1:6" ht="17.25">
      <c r="A93" s="17"/>
      <c r="B93" s="20" t="s">
        <v>17</v>
      </c>
      <c r="C93" s="12" t="s">
        <v>13</v>
      </c>
      <c r="D93" s="13">
        <f>SUM(D94:D96)</f>
        <v>53847.899000000005</v>
      </c>
      <c r="E93" s="13">
        <f>SUM(E94:E96)</f>
        <v>8449.1</v>
      </c>
      <c r="F93" s="11">
        <f>E93/D93*100</f>
        <v>15.690677179438328</v>
      </c>
    </row>
    <row r="94" spans="1:6" ht="17.25">
      <c r="A94" s="18"/>
      <c r="B94" s="21"/>
      <c r="C94" s="12" t="s">
        <v>14</v>
      </c>
      <c r="D94" s="14">
        <f>SUM(D57+D41+D17+D5+D69+D81+D85+D89)</f>
        <v>0</v>
      </c>
      <c r="E94" s="14">
        <f>SUM(E57+E41+E17+E5+E69+E81+E85+E89)</f>
        <v>0</v>
      </c>
      <c r="F94" s="5"/>
    </row>
    <row r="95" spans="1:6" ht="17.25">
      <c r="A95" s="18"/>
      <c r="B95" s="21"/>
      <c r="C95" s="12" t="s">
        <v>15</v>
      </c>
      <c r="D95" s="14">
        <f>SUM(D58+D42+D30+D18+D6+D70+D82+D86+D90)</f>
        <v>32186.699</v>
      </c>
      <c r="E95" s="14">
        <f>SUM(E58+E42+E30+E18+E6+E70+E82+E86+E90)</f>
        <v>1530.5</v>
      </c>
      <c r="F95" s="5">
        <f>E95/D95*100</f>
        <v>4.755069788299819</v>
      </c>
    </row>
    <row r="96" spans="1:6" ht="17.25">
      <c r="A96" s="19"/>
      <c r="B96" s="22"/>
      <c r="C96" s="12" t="s">
        <v>16</v>
      </c>
      <c r="D96" s="14">
        <f>SUM(D59+D43+D31+D19+D7+D71+D83+D87+D91)</f>
        <v>21661.2</v>
      </c>
      <c r="E96" s="14">
        <f>SUM(E59+E43+E31+E19+E7+E71+E83+E87+E91)</f>
        <v>6918.6</v>
      </c>
      <c r="F96" s="5">
        <f>E96/D96*100</f>
        <v>31.940058722508446</v>
      </c>
    </row>
  </sheetData>
  <sheetProtection/>
  <mergeCells count="47">
    <mergeCell ref="A1:F1"/>
    <mergeCell ref="A4:A7"/>
    <mergeCell ref="B4:B7"/>
    <mergeCell ref="A8:A11"/>
    <mergeCell ref="B8:B11"/>
    <mergeCell ref="A24:A27"/>
    <mergeCell ref="B24:B27"/>
    <mergeCell ref="A12:A15"/>
    <mergeCell ref="B12:B15"/>
    <mergeCell ref="A16:A19"/>
    <mergeCell ref="B16:B19"/>
    <mergeCell ref="A20:A23"/>
    <mergeCell ref="B20:B23"/>
    <mergeCell ref="A48:A51"/>
    <mergeCell ref="B48:B51"/>
    <mergeCell ref="A28:A31"/>
    <mergeCell ref="B28:B31"/>
    <mergeCell ref="A32:A35"/>
    <mergeCell ref="B32:B35"/>
    <mergeCell ref="A36:A39"/>
    <mergeCell ref="B36:B39"/>
    <mergeCell ref="A40:A43"/>
    <mergeCell ref="B40:B43"/>
    <mergeCell ref="A44:A47"/>
    <mergeCell ref="B44:B47"/>
    <mergeCell ref="A72:A75"/>
    <mergeCell ref="B72:B75"/>
    <mergeCell ref="A52:A55"/>
    <mergeCell ref="B52:B55"/>
    <mergeCell ref="A56:A59"/>
    <mergeCell ref="B56:B59"/>
    <mergeCell ref="A60:A63"/>
    <mergeCell ref="B60:B63"/>
    <mergeCell ref="A64:A67"/>
    <mergeCell ref="B64:B67"/>
    <mergeCell ref="A68:A71"/>
    <mergeCell ref="B68:B71"/>
    <mergeCell ref="A76:A79"/>
    <mergeCell ref="B76:B79"/>
    <mergeCell ref="A80:A83"/>
    <mergeCell ref="B80:B83"/>
    <mergeCell ref="A93:A96"/>
    <mergeCell ref="B93:B96"/>
    <mergeCell ref="B88:B91"/>
    <mergeCell ref="A88:A91"/>
    <mergeCell ref="A84:A87"/>
    <mergeCell ref="B84:B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2016-08-09T15:49:30Z</dcterms:modified>
  <cp:category/>
  <cp:version/>
  <cp:contentType/>
  <cp:contentStatus/>
</cp:coreProperties>
</file>